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28800" windowHeight="12240" activeTab="1"/>
  </bookViews>
  <sheets>
    <sheet name="ต.1" sheetId="1" r:id="rId1"/>
    <sheet name="ต.2" sheetId="2" r:id="rId2"/>
    <sheet name="ต.3" sheetId="3" r:id="rId3"/>
  </sheets>
  <definedNames>
    <definedName name="_xlnm._FilterDatabase" localSheetId="0" hidden="1">ต.1!$A$1:$B$32</definedName>
    <definedName name="_xlnm.Print_Area" localSheetId="0">ต.1!$A$1:$B$32,ต.1!$F$1:$J$5</definedName>
  </definedNames>
  <calcPr calcId="162913"/>
</workbook>
</file>

<file path=xl/calcChain.xml><?xml version="1.0" encoding="utf-8"?>
<calcChain xmlns="http://schemas.openxmlformats.org/spreadsheetml/2006/main">
  <c r="F11" i="3" l="1"/>
  <c r="G11" i="3" s="1"/>
  <c r="F6" i="3"/>
  <c r="G6" i="3" s="1"/>
  <c r="D6" i="3"/>
  <c r="D11" i="3"/>
  <c r="D12" i="3"/>
  <c r="F7" i="3"/>
  <c r="E7" i="3"/>
  <c r="D7" i="3"/>
  <c r="C7" i="3"/>
  <c r="E6" i="3"/>
  <c r="B11" i="3"/>
  <c r="E11" i="3"/>
  <c r="E12" i="3" s="1"/>
  <c r="C11" i="3"/>
  <c r="C12" i="3" s="1"/>
  <c r="G7" i="3"/>
  <c r="G12" i="2"/>
  <c r="B31" i="1"/>
  <c r="E12" i="2"/>
  <c r="E13" i="2" s="1"/>
  <c r="E8" i="2"/>
  <c r="F12" i="2"/>
  <c r="F10" i="2"/>
  <c r="F9" i="2"/>
  <c r="F8" i="2"/>
  <c r="D12" i="2"/>
  <c r="E10" i="2"/>
  <c r="D9" i="2"/>
  <c r="E9" i="2"/>
  <c r="G9" i="2"/>
  <c r="B7" i="1" l="1"/>
  <c r="B30" i="1" l="1"/>
  <c r="B27" i="1"/>
  <c r="B32" i="1" l="1"/>
  <c r="B6" i="2"/>
  <c r="H12" i="2"/>
  <c r="H9" i="2"/>
  <c r="D13" i="2"/>
  <c r="B21" i="1"/>
  <c r="B16" i="1"/>
  <c r="H6" i="2"/>
  <c r="G7" i="2"/>
  <c r="H7" i="2" s="1"/>
  <c r="F7" i="2"/>
  <c r="F13" i="2"/>
  <c r="G11" i="2"/>
  <c r="H11" i="2" s="1"/>
  <c r="G10" i="2"/>
  <c r="H10" i="2" s="1"/>
  <c r="G8" i="2"/>
  <c r="H8" i="2" s="1"/>
  <c r="E11" i="2"/>
  <c r="C12" i="2"/>
  <c r="B11" i="1"/>
</calcChain>
</file>

<file path=xl/comments1.xml><?xml version="1.0" encoding="utf-8"?>
<comments xmlns="http://schemas.openxmlformats.org/spreadsheetml/2006/main">
  <authors>
    <author>Windows User</author>
  </authors>
  <commentList>
    <comment ref="B6" authorId="0" shapeId="0">
      <text>
        <r>
          <rPr>
            <b/>
            <sz val="12"/>
            <color indexed="81"/>
            <rFont val="TH SarabunPSK"/>
            <family val="2"/>
          </rPr>
          <t>ป.ตรี เกณฑ์ 5 ข้อ 
(ใส่จำนวนข้อที่ดำเนินการ)</t>
        </r>
      </text>
    </comment>
  </commentList>
</comments>
</file>

<file path=xl/sharedStrings.xml><?xml version="1.0" encoding="utf-8"?>
<sst xmlns="http://schemas.openxmlformats.org/spreadsheetml/2006/main" count="102" uniqueCount="62">
  <si>
    <t>I</t>
  </si>
  <si>
    <t>P</t>
  </si>
  <si>
    <t>O</t>
  </si>
  <si>
    <t>รวม</t>
  </si>
  <si>
    <t>ผลการประเมิน</t>
  </si>
  <si>
    <t>-</t>
  </si>
  <si>
    <t xml:space="preserve"> คะแนนเฉลี่ยองค์ประกอบที่  3</t>
  </si>
  <si>
    <t>คะแนนเฉลี่ยองค์ประกอบที่ 5</t>
  </si>
  <si>
    <t>องค์ประกอบที่ 1  การกำกับมาตรฐาน</t>
  </si>
  <si>
    <t>องค์ประกอบที่ 2  บัณฑิต</t>
  </si>
  <si>
    <t>ตัวบ่งชี้ที่ 2.1 คุณภาพบัณฑิตตามกรอบมาตรฐานคุณวุฒิระดับอุดมศึกษาแห่งชาติ</t>
  </si>
  <si>
    <t>ตัวบ่งชี้ที่ 2.2 ร้อยละของบัณฑิตปริญญาตรีที่ได้งานทำหรือประกอบอาชีพอิสระภายใน 1 ปี</t>
  </si>
  <si>
    <t>องค์ประกอบที่ 3  นักศึกษา</t>
  </si>
  <si>
    <t>ตัวบ่งชี้ที่ 3.1 การรับนักศึกษา</t>
  </si>
  <si>
    <t>ตัวบ่งชี้ที่ 3.2 การส่งเสริมและพัฒนานักศึกษา</t>
  </si>
  <si>
    <t>ตัวบ่งชี้ที่ 3.3 ผลที่เกิดกับนักศึกษา</t>
  </si>
  <si>
    <t>ตัวบ่งชี้ที่ 4.1 การบริหารและพัฒนาอาจารย์</t>
  </si>
  <si>
    <t>ตัวบ่งชี้ที่ 4.2 คุณภาพอาจารย์</t>
  </si>
  <si>
    <t>ตัวบ่งชี้ที่ 4.3 ผลที่เกิดกับอาจารย์</t>
  </si>
  <si>
    <t>องค์ประกอบที่ 5  หลักสูตรการเรียนการสอน การประเมินผู้เรียน</t>
  </si>
  <si>
    <t>ตัวบ่งชี้ที่ 5.1 สาระของรายวิชาในหลักสูตร</t>
  </si>
  <si>
    <t>ตัวบ่งชี้ที่ 5.2 การวางระบบผู้สอนและกระบวนการจัดการเรียนการสอน</t>
  </si>
  <si>
    <t>ตัวบ่งชี้ที่ 5.3 การประเมินผู้เรียน</t>
  </si>
  <si>
    <t>ตัวบ่งชี้ที่ 5.4 ผลการดำเนินงานหลักสูตรตามกรอบมาตรฐานคุณวุฒิระดับอุดมศึกษาแห่งชาติ</t>
  </si>
  <si>
    <t>องค์ประกอบที่ 6  สิ่งสนับสนุนการเรียนรู้</t>
  </si>
  <si>
    <t>ตัวบ่งชี้ที่ 6.1 สิ่งสนับสนุนการเรียนรู้</t>
  </si>
  <si>
    <t>คะแนนเฉลี่ยองค์ประกอบที่ 6</t>
  </si>
  <si>
    <t>คะแนนเฉลี่ยของผลการประเมินองค์ประกอบที่ 1 - 6 (รวม 13 ตัวบ่งชี้)</t>
  </si>
  <si>
    <t>คะแนนเฉลี่ยองค์ประกอบที่ 4</t>
  </si>
  <si>
    <t>ใส่ผลคะแนนการประเมินในช่องว่าง</t>
  </si>
  <si>
    <t>ไม่ต้องใส่คะแนนการประเมินในตัวบ่งชี้นั้น ๆ</t>
  </si>
  <si>
    <t>โปรแกรมจะไม่นำตัวบ่งชี้ที่ไม่ได้รับการประเมิน</t>
  </si>
  <si>
    <t>มาเป็นตัวหารในการคำนวณ</t>
  </si>
  <si>
    <t>หากหลักสูตรไม่ได้รับการประเมินในตัวบ่งชี้ใด</t>
  </si>
  <si>
    <t>องค์ประกอบ / ตัวบ่งชี้</t>
  </si>
  <si>
    <t>คะแนนประเมิน</t>
  </si>
  <si>
    <t>สรุปผลการประเมินคุณภาพการศึกษาภายใน ประจำปีการศึกษา......................</t>
  </si>
  <si>
    <r>
      <t>องค์ประกอบที่ 4</t>
    </r>
    <r>
      <rPr>
        <b/>
        <sz val="15"/>
        <color indexed="8"/>
        <rFont val="TH SarabunPSK"/>
        <family val="2"/>
      </rPr>
      <t xml:space="preserve">  อาจารย์</t>
    </r>
  </si>
  <si>
    <t>หลักสูตรได้มาตรฐาน/ไม่ได้มาตรฐาน</t>
  </si>
  <si>
    <t>คะแนนผ่าน</t>
  </si>
  <si>
    <t>จำนวนตัวบ่งชี้</t>
  </si>
  <si>
    <t>คะแนนเฉลี่ย</t>
  </si>
  <si>
    <t>คะแนนเฉลี่ย
ของทุกตัวบ่งชี้ในองค์ประกอบที่ 2 - 6</t>
  </si>
  <si>
    <r>
      <t>ตัวบ่งชี้ที่ 1.1 ผลการบริหารจัดการหลักสูตรตามเกณฑ์มาตรฐานหลักสูตร</t>
    </r>
    <r>
      <rPr>
        <b/>
        <sz val="15"/>
        <color indexed="10"/>
        <rFont val="TH SarabunPSK"/>
        <family val="2"/>
      </rPr>
      <t xml:space="preserve"> </t>
    </r>
  </si>
  <si>
    <t>คะแนนเฉลี่ยองค์ประกอบที่ 2</t>
  </si>
  <si>
    <t>คะแนนการประเมินเฉลี่ย</t>
  </si>
  <si>
    <t>0.01 - 2.00  ระดับคุณภาพน้อย
2.01 - 3.00  ระดับคุณภาพปานกลาง
3.01 - 4.00  ระดับคุณภาพดี
4.01 - 5.00  ระดับคุณภาพดีมาก</t>
  </si>
  <si>
    <t xml:space="preserve">              ของมหาวิทยาลัยราชภัฏ ระดับหลักสูตร</t>
  </si>
  <si>
    <t xml:space="preserve">              ตามองค์ประกอบระดับหลักสูตร</t>
  </si>
  <si>
    <t>มาตรฐาน</t>
  </si>
  <si>
    <t>มาตรฐานที่ 1  ด้านผลลัพธ์ผู้เรียน</t>
  </si>
  <si>
    <t>มาตรฐานที่ 2  ด้านการวิจัยและนวัตกรรม</t>
  </si>
  <si>
    <t>มาตรฐานที่ 3  ด้านการบริการวิชาการ</t>
  </si>
  <si>
    <t>มาตรฐานที่ 4  ด้านผลลัพธ์ผู้เรียน</t>
  </si>
  <si>
    <t>องค์ประกอบ</t>
  </si>
  <si>
    <t>องค์ประกอบที่ 4  อาจารย์</t>
  </si>
  <si>
    <t>องค์ประกอบที่ 5  หลักสูตร การเรียนการสอน การประเมินผู้เรียน</t>
  </si>
  <si>
    <t>มาตรฐานที่ 5  ด้านการบริหารจัดการ</t>
  </si>
  <si>
    <r>
      <rPr>
        <b/>
        <sz val="18"/>
        <color rgb="FF9900FF"/>
        <rFont val="TH SarabunPSK"/>
        <family val="2"/>
      </rPr>
      <t>ตารางที่ 2</t>
    </r>
    <r>
      <rPr>
        <b/>
        <sz val="18"/>
        <rFont val="TH SarabunPSK"/>
        <family val="2"/>
      </rPr>
      <t xml:space="preserve">  องค์ประกอบคุณภาพ 6 ด้าน และตัวบ่งชี้ที่ใช้ประเมินคุณภาพการศึกษาภายใน </t>
    </r>
  </si>
  <si>
    <r>
      <rPr>
        <b/>
        <sz val="16"/>
        <color rgb="FF9900FF"/>
        <rFont val="TH SarabunPSK"/>
        <family val="2"/>
      </rPr>
      <t>ตารางที่ 1</t>
    </r>
    <r>
      <rPr>
        <b/>
        <sz val="16"/>
        <rFont val="TH SarabunPSK"/>
        <family val="2"/>
      </rPr>
      <t xml:space="preserve"> ตารางผลการประเมินรายตัวบ่งชี้ของ สกอ. (หลักสูตรระดับปริญญาตรี เกณฑ์ปี พ.ศ. 2558)</t>
    </r>
  </si>
  <si>
    <r>
      <rPr>
        <b/>
        <sz val="18"/>
        <color rgb="FF9900FF"/>
        <rFont val="TH SarabunPSK"/>
        <family val="2"/>
      </rPr>
      <t xml:space="preserve">ตารางที่ 3 </t>
    </r>
    <r>
      <rPr>
        <b/>
        <sz val="18"/>
        <rFont val="TH SarabunPSK"/>
        <family val="2"/>
      </rPr>
      <t xml:space="preserve"> มาตรฐานการศึกษาของมหาวิทยาลัยราชภัฏ 5 ด้าน และตัวบ่งชี้ที่ใช้ประเมินคุณภาพการศึกษาภายในตามมาตรฐานการศึกษา </t>
    </r>
  </si>
  <si>
    <t>หลักสูตร...................................................สาขาวิชา....................................................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</si>
</sst>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#,##0_ ;\-#,##0\ "/>
  </numFmts>
  <fonts count="20" x14ac:knownFonts="1">
    <font>
      <sz val="10"/>
      <name val="Arial"/>
      <charset val="222"/>
    </font>
    <font>
      <sz val="10"/>
      <name val="Arial"/>
      <family val="2"/>
    </font>
    <font>
      <sz val="8"/>
      <name val="Arial"/>
      <family val="2"/>
    </font>
    <font>
      <sz val="16"/>
      <name val="Angsana New"/>
      <family val="1"/>
    </font>
    <font>
      <b/>
      <sz val="16"/>
      <name val="Angsana New"/>
      <family val="1"/>
    </font>
    <font>
      <b/>
      <sz val="20"/>
      <name val="Angsana New"/>
      <family val="1"/>
    </font>
    <font>
      <b/>
      <sz val="18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20"/>
      <name val="TH SarabunPSK"/>
      <family val="2"/>
    </font>
    <font>
      <b/>
      <sz val="16"/>
      <name val="TH Niramit AS"/>
    </font>
    <font>
      <b/>
      <sz val="15"/>
      <name val="TH SarabunPSK"/>
      <family val="2"/>
    </font>
    <font>
      <sz val="15"/>
      <name val="TH SarabunPSK"/>
      <family val="2"/>
    </font>
    <font>
      <b/>
      <sz val="15"/>
      <color indexed="10"/>
      <name val="TH SarabunPSK"/>
      <family val="2"/>
    </font>
    <font>
      <b/>
      <sz val="15"/>
      <color indexed="8"/>
      <name val="TH SarabunPSK"/>
      <family val="2"/>
    </font>
    <font>
      <b/>
      <sz val="16"/>
      <color theme="1"/>
      <name val="TH SarabunPSK"/>
      <family val="2"/>
    </font>
    <font>
      <b/>
      <sz val="12"/>
      <color indexed="81"/>
      <name val="TH SarabunPSK"/>
      <family val="2"/>
    </font>
    <font>
      <sz val="14"/>
      <name val="TH SarabunPSK"/>
      <family val="2"/>
    </font>
    <font>
      <b/>
      <sz val="18"/>
      <color rgb="FF9900FF"/>
      <name val="TH SarabunPSK"/>
      <family val="2"/>
    </font>
    <font>
      <b/>
      <sz val="16"/>
      <color rgb="FF9900FF"/>
      <name val="TH SarabunPSK"/>
      <family val="2"/>
    </font>
  </fonts>
  <fills count="1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DA8"/>
        <bgColor indexed="64"/>
      </patternFill>
    </fill>
    <fill>
      <patternFill patternType="solid">
        <fgColor rgb="FF9FE8F7"/>
        <bgColor indexed="64"/>
      </patternFill>
    </fill>
    <fill>
      <patternFill patternType="solid">
        <fgColor rgb="FF6CF0B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rgb="FFF9F3FF"/>
        <bgColor indexed="64"/>
      </patternFill>
    </fill>
    <fill>
      <patternFill patternType="solid">
        <fgColor rgb="FFFFFFD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EF9F4"/>
        <bgColor indexed="64"/>
      </patternFill>
    </fill>
    <fill>
      <patternFill patternType="solid">
        <fgColor rgb="FFEFFFEF"/>
        <bgColor indexed="64"/>
      </patternFill>
    </fill>
    <fill>
      <patternFill patternType="solid">
        <fgColor rgb="FFF5EBFF"/>
        <bgColor indexed="64"/>
      </patternFill>
    </fill>
    <fill>
      <patternFill patternType="solid">
        <fgColor rgb="FFFFEBEB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Border="1"/>
    <xf numFmtId="0" fontId="3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 wrapText="1"/>
    </xf>
    <xf numFmtId="0" fontId="5" fillId="0" borderId="0" xfId="0" applyFont="1"/>
    <xf numFmtId="0" fontId="4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0" applyFont="1" applyFill="1"/>
    <xf numFmtId="0" fontId="3" fillId="5" borderId="0" xfId="0" applyFont="1" applyFill="1"/>
    <xf numFmtId="0" fontId="3" fillId="3" borderId="0" xfId="0" applyFont="1" applyFill="1" applyAlignment="1">
      <alignment vertical="center"/>
    </xf>
    <xf numFmtId="0" fontId="3" fillId="6" borderId="0" xfId="0" applyFont="1" applyFill="1"/>
    <xf numFmtId="2" fontId="9" fillId="8" borderId="1" xfId="0" applyNumberFormat="1" applyFont="1" applyFill="1" applyBorder="1" applyAlignment="1">
      <alignment horizontal="center" vertical="center"/>
    </xf>
    <xf numFmtId="0" fontId="5" fillId="0" borderId="3" xfId="0" applyFont="1" applyBorder="1" applyAlignment="1"/>
    <xf numFmtId="0" fontId="10" fillId="8" borderId="0" xfId="0" applyFont="1" applyFill="1" applyAlignment="1">
      <alignment vertical="center"/>
    </xf>
    <xf numFmtId="0" fontId="10" fillId="8" borderId="0" xfId="0" applyFont="1" applyFill="1" applyBorder="1" applyAlignment="1">
      <alignment vertical="center"/>
    </xf>
    <xf numFmtId="0" fontId="5" fillId="0" borderId="3" xfId="0" applyFont="1" applyBorder="1" applyAlignment="1" applyProtection="1">
      <protection hidden="1"/>
    </xf>
    <xf numFmtId="4" fontId="7" fillId="9" borderId="1" xfId="0" applyNumberFormat="1" applyFont="1" applyFill="1" applyBorder="1" applyAlignment="1" applyProtection="1">
      <alignment horizontal="center" vertical="center"/>
      <protection hidden="1"/>
    </xf>
    <xf numFmtId="2" fontId="7" fillId="9" borderId="1" xfId="0" applyNumberFormat="1" applyFont="1" applyFill="1" applyBorder="1" applyAlignment="1" applyProtection="1">
      <alignment horizontal="center" vertical="center"/>
      <protection hidden="1"/>
    </xf>
    <xf numFmtId="43" fontId="8" fillId="7" borderId="1" xfId="1" applyFont="1" applyFill="1" applyBorder="1" applyAlignment="1" applyProtection="1">
      <alignment horizontal="center" vertical="center"/>
      <protection hidden="1"/>
    </xf>
    <xf numFmtId="2" fontId="8" fillId="7" borderId="1" xfId="1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Fill="1" applyBorder="1" applyAlignment="1" applyProtection="1">
      <alignment horizontal="center" vertical="center" wrapText="1"/>
      <protection hidden="1"/>
    </xf>
    <xf numFmtId="0" fontId="8" fillId="7" borderId="1" xfId="1" applyNumberFormat="1" applyFont="1" applyFill="1" applyBorder="1" applyAlignment="1" applyProtection="1">
      <alignment horizontal="center" vertical="center"/>
      <protection hidden="1"/>
    </xf>
    <xf numFmtId="2" fontId="7" fillId="7" borderId="1" xfId="1" applyNumberFormat="1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Protection="1">
      <protection hidden="1"/>
    </xf>
    <xf numFmtId="2" fontId="7" fillId="7" borderId="1" xfId="0" applyNumberFormat="1" applyFont="1" applyFill="1" applyBorder="1" applyAlignment="1" applyProtection="1">
      <alignment horizontal="center" vertical="center"/>
      <protection locked="0"/>
    </xf>
    <xf numFmtId="2" fontId="7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vertical="top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0" fontId="11" fillId="9" borderId="1" xfId="0" applyFont="1" applyFill="1" applyBorder="1" applyAlignment="1" applyProtection="1">
      <alignment horizontal="center" vertical="center"/>
      <protection locked="0"/>
    </xf>
    <xf numFmtId="0" fontId="12" fillId="7" borderId="1" xfId="0" applyFont="1" applyFill="1" applyBorder="1" applyAlignment="1" applyProtection="1">
      <alignment vertical="top"/>
      <protection locked="0"/>
    </xf>
    <xf numFmtId="0" fontId="12" fillId="7" borderId="1" xfId="0" applyFont="1" applyFill="1" applyBorder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7" fillId="7" borderId="1" xfId="0" applyNumberFormat="1" applyFont="1" applyFill="1" applyBorder="1" applyAlignment="1" applyProtection="1">
      <alignment horizontal="center" vertical="top" wrapText="1"/>
      <protection locked="0"/>
    </xf>
    <xf numFmtId="2" fontId="8" fillId="7" borderId="1" xfId="1" applyNumberFormat="1" applyFont="1" applyFill="1" applyBorder="1" applyAlignment="1" applyProtection="1">
      <alignment horizontal="center" vertical="top"/>
      <protection hidden="1"/>
    </xf>
    <xf numFmtId="0" fontId="11" fillId="12" borderId="1" xfId="0" applyFont="1" applyFill="1" applyBorder="1" applyAlignment="1" applyProtection="1">
      <alignment horizontal="center" vertical="center"/>
      <protection locked="0"/>
    </xf>
    <xf numFmtId="4" fontId="7" fillId="12" borderId="1" xfId="0" applyNumberFormat="1" applyFont="1" applyFill="1" applyBorder="1" applyAlignment="1" applyProtection="1">
      <alignment horizontal="center" vertical="center"/>
      <protection hidden="1"/>
    </xf>
    <xf numFmtId="0" fontId="11" fillId="12" borderId="1" xfId="0" applyFont="1" applyFill="1" applyBorder="1" applyAlignment="1" applyProtection="1">
      <alignment horizontal="center"/>
      <protection locked="0"/>
    </xf>
    <xf numFmtId="2" fontId="7" fillId="12" borderId="1" xfId="0" applyNumberFormat="1" applyFont="1" applyFill="1" applyBorder="1" applyAlignment="1" applyProtection="1">
      <alignment horizontal="center" vertical="center"/>
      <protection hidden="1"/>
    </xf>
    <xf numFmtId="0" fontId="15" fillId="13" borderId="1" xfId="0" applyFont="1" applyFill="1" applyBorder="1" applyAlignment="1" applyProtection="1">
      <alignment horizontal="center" vertical="center" wrapText="1"/>
      <protection locked="0"/>
    </xf>
    <xf numFmtId="0" fontId="15" fillId="14" borderId="1" xfId="0" applyFont="1" applyFill="1" applyBorder="1" applyAlignment="1" applyProtection="1">
      <alignment horizontal="center" vertical="center" wrapText="1"/>
      <protection locked="0"/>
    </xf>
    <xf numFmtId="2" fontId="7" fillId="14" borderId="1" xfId="0" applyNumberFormat="1" applyFont="1" applyFill="1" applyBorder="1" applyAlignment="1" applyProtection="1">
      <alignment horizontal="center" vertical="center"/>
      <protection hidden="1"/>
    </xf>
    <xf numFmtId="2" fontId="6" fillId="13" borderId="1" xfId="0" applyNumberFormat="1" applyFont="1" applyFill="1" applyBorder="1" applyAlignment="1" applyProtection="1">
      <alignment horizontal="center" vertical="center"/>
      <protection hidden="1"/>
    </xf>
    <xf numFmtId="0" fontId="7" fillId="15" borderId="1" xfId="0" applyFont="1" applyFill="1" applyBorder="1" applyAlignment="1" applyProtection="1">
      <alignment horizontal="center" vertical="center" wrapText="1"/>
      <protection hidden="1"/>
    </xf>
    <xf numFmtId="0" fontId="11" fillId="12" borderId="1" xfId="0" applyNumberFormat="1" applyFont="1" applyFill="1" applyBorder="1" applyAlignment="1" applyProtection="1">
      <alignment horizontal="center" vertical="center"/>
      <protection hidden="1"/>
    </xf>
    <xf numFmtId="187" fontId="8" fillId="15" borderId="1" xfId="1" applyNumberFormat="1" applyFont="1" applyFill="1" applyBorder="1" applyAlignment="1" applyProtection="1">
      <alignment vertical="center"/>
      <protection hidden="1"/>
    </xf>
    <xf numFmtId="0" fontId="7" fillId="15" borderId="1" xfId="1" applyNumberFormat="1" applyFont="1" applyFill="1" applyBorder="1" applyAlignment="1" applyProtection="1">
      <alignment horizontal="center" vertical="center"/>
      <protection hidden="1"/>
    </xf>
    <xf numFmtId="2" fontId="7" fillId="15" borderId="1" xfId="1" applyNumberFormat="1" applyFont="1" applyFill="1" applyBorder="1" applyAlignment="1" applyProtection="1">
      <alignment horizontal="center" vertical="center"/>
      <protection hidden="1"/>
    </xf>
    <xf numFmtId="2" fontId="6" fillId="15" borderId="1" xfId="1" applyNumberFormat="1" applyFont="1" applyFill="1" applyBorder="1" applyAlignment="1" applyProtection="1">
      <alignment horizontal="center" vertical="center"/>
      <protection hidden="1"/>
    </xf>
    <xf numFmtId="0" fontId="7" fillId="14" borderId="1" xfId="0" applyFont="1" applyFill="1" applyBorder="1" applyAlignment="1" applyProtection="1">
      <alignment horizontal="center" vertical="center" wrapText="1"/>
      <protection hidden="1"/>
    </xf>
    <xf numFmtId="0" fontId="7" fillId="14" borderId="1" xfId="1" applyNumberFormat="1" applyFont="1" applyFill="1" applyBorder="1" applyAlignment="1" applyProtection="1">
      <alignment horizontal="center" vertical="center"/>
      <protection hidden="1"/>
    </xf>
    <xf numFmtId="2" fontId="7" fillId="14" borderId="1" xfId="1" applyNumberFormat="1" applyFont="1" applyFill="1" applyBorder="1" applyAlignment="1" applyProtection="1">
      <alignment horizontal="center" vertical="center"/>
      <protection hidden="1"/>
    </xf>
    <xf numFmtId="2" fontId="6" fillId="14" borderId="1" xfId="1" applyNumberFormat="1" applyFont="1" applyFill="1" applyBorder="1" applyAlignment="1" applyProtection="1">
      <alignment horizontal="center" vertical="center"/>
      <protection hidden="1"/>
    </xf>
    <xf numFmtId="0" fontId="7" fillId="7" borderId="1" xfId="1" applyNumberFormat="1" applyFont="1" applyFill="1" applyBorder="1" applyAlignment="1" applyProtection="1">
      <alignment horizontal="center" vertical="center"/>
      <protection hidden="1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14" borderId="1" xfId="0" applyFont="1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left" vertical="center" wrapText="1"/>
      <protection locked="0"/>
    </xf>
    <xf numFmtId="0" fontId="11" fillId="7" borderId="1" xfId="0" applyFont="1" applyFill="1" applyBorder="1" applyAlignment="1" applyProtection="1">
      <alignment horizontal="left" vertical="top"/>
      <protection locked="0"/>
    </xf>
    <xf numFmtId="0" fontId="11" fillId="7" borderId="1" xfId="0" applyFont="1" applyFill="1" applyBorder="1" applyAlignment="1" applyProtection="1">
      <alignment horizontal="left" vertical="top" wrapText="1"/>
      <protection locked="0"/>
    </xf>
    <xf numFmtId="0" fontId="7" fillId="15" borderId="1" xfId="0" applyFont="1" applyFill="1" applyBorder="1" applyAlignment="1" applyProtection="1">
      <alignment horizontal="center" vertical="center" wrapText="1"/>
      <protection locked="0"/>
    </xf>
    <xf numFmtId="0" fontId="7" fillId="15" borderId="1" xfId="0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left" vertical="center" wrapText="1"/>
      <protection locked="0"/>
    </xf>
    <xf numFmtId="0" fontId="7" fillId="14" borderId="1" xfId="0" applyFont="1" applyFill="1" applyBorder="1" applyAlignment="1" applyProtection="1">
      <alignment horizontal="center" vertical="center" wrapText="1"/>
      <protection locked="0"/>
    </xf>
    <xf numFmtId="0" fontId="7" fillId="10" borderId="5" xfId="0" applyFont="1" applyFill="1" applyBorder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11" fillId="12" borderId="6" xfId="0" applyFont="1" applyFill="1" applyBorder="1" applyAlignment="1" applyProtection="1">
      <alignment horizontal="left" vertical="center"/>
      <protection locked="0"/>
    </xf>
    <xf numFmtId="0" fontId="11" fillId="12" borderId="7" xfId="0" applyFont="1" applyFill="1" applyBorder="1" applyAlignment="1" applyProtection="1">
      <alignment horizontal="left" vertical="center"/>
      <protection locked="0"/>
    </xf>
    <xf numFmtId="0" fontId="7" fillId="11" borderId="5" xfId="0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 wrapText="1"/>
    </xf>
    <xf numFmtId="0" fontId="7" fillId="10" borderId="0" xfId="0" applyFont="1" applyFill="1" applyBorder="1" applyAlignment="1">
      <alignment horizontal="center" vertical="center" wrapText="1"/>
    </xf>
    <xf numFmtId="0" fontId="7" fillId="10" borderId="0" xfId="0" applyFont="1" applyFill="1" applyAlignment="1">
      <alignment horizontal="center" vertical="center" wrapText="1"/>
    </xf>
    <xf numFmtId="0" fontId="11" fillId="9" borderId="6" xfId="0" applyFont="1" applyFill="1" applyBorder="1" applyAlignment="1" applyProtection="1">
      <alignment horizontal="left" vertical="center"/>
      <protection locked="0"/>
    </xf>
    <xf numFmtId="0" fontId="11" fillId="9" borderId="7" xfId="0" applyFont="1" applyFill="1" applyBorder="1" applyAlignment="1" applyProtection="1">
      <alignment horizontal="left" vertical="center"/>
      <protection locked="0"/>
    </xf>
    <xf numFmtId="0" fontId="7" fillId="0" borderId="8" xfId="0" applyFont="1" applyBorder="1" applyAlignment="1" applyProtection="1">
      <alignment horizontal="left" vertical="center" wrapText="1"/>
      <protection locked="0"/>
    </xf>
    <xf numFmtId="0" fontId="7" fillId="15" borderId="2" xfId="0" applyFont="1" applyFill="1" applyBorder="1" applyAlignment="1" applyProtection="1">
      <alignment horizontal="center" vertical="center"/>
      <protection locked="0"/>
    </xf>
    <xf numFmtId="0" fontId="7" fillId="15" borderId="4" xfId="0" applyFont="1" applyFill="1" applyBorder="1" applyAlignment="1" applyProtection="1">
      <alignment horizontal="center" vertical="center"/>
      <protection locked="0"/>
    </xf>
    <xf numFmtId="0" fontId="7" fillId="14" borderId="6" xfId="0" applyFont="1" applyFill="1" applyBorder="1" applyAlignment="1" applyProtection="1">
      <alignment horizontal="center" vertical="center"/>
      <protection locked="0"/>
    </xf>
    <xf numFmtId="0" fontId="7" fillId="14" borderId="9" xfId="0" applyFont="1" applyFill="1" applyBorder="1" applyAlignment="1" applyProtection="1">
      <alignment horizontal="center" vertical="center"/>
      <protection locked="0"/>
    </xf>
    <xf numFmtId="0" fontId="7" fillId="14" borderId="7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left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7" fillId="14" borderId="1" xfId="0" applyFont="1" applyFill="1" applyBorder="1" applyAlignment="1" applyProtection="1">
      <alignment horizontal="center" vertical="center"/>
      <protection locked="0" hidden="1"/>
    </xf>
    <xf numFmtId="0" fontId="11" fillId="15" borderId="1" xfId="0" applyFont="1" applyFill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left" vertical="center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hidden="1"/>
    </xf>
    <xf numFmtId="0" fontId="7" fillId="0" borderId="9" xfId="0" applyFont="1" applyFill="1" applyBorder="1" applyAlignment="1" applyProtection="1">
      <alignment horizontal="center" vertical="center" wrapText="1"/>
      <protection hidden="1"/>
    </xf>
    <xf numFmtId="0" fontId="7" fillId="0" borderId="7" xfId="0" applyFont="1" applyFill="1" applyBorder="1" applyAlignment="1" applyProtection="1">
      <alignment horizontal="center" vertical="center" wrapText="1"/>
      <protection hidden="1"/>
    </xf>
    <xf numFmtId="187" fontId="17" fillId="7" borderId="2" xfId="1" applyNumberFormat="1" applyFont="1" applyFill="1" applyBorder="1" applyAlignment="1" applyProtection="1">
      <alignment horizontal="center" vertical="center" wrapText="1"/>
      <protection hidden="1"/>
    </xf>
    <xf numFmtId="187" fontId="17" fillId="7" borderId="10" xfId="1" applyNumberFormat="1" applyFont="1" applyFill="1" applyBorder="1" applyAlignment="1" applyProtection="1">
      <alignment horizontal="center" vertical="center" wrapText="1"/>
      <protection hidden="1"/>
    </xf>
    <xf numFmtId="0" fontId="7" fillId="14" borderId="2" xfId="0" applyFont="1" applyFill="1" applyBorder="1" applyAlignment="1" applyProtection="1">
      <alignment horizontal="center" vertical="center"/>
      <protection locked="0"/>
    </xf>
    <xf numFmtId="0" fontId="7" fillId="14" borderId="10" xfId="0" applyFont="1" applyFill="1" applyBorder="1" applyAlignment="1" applyProtection="1">
      <alignment horizontal="center" vertical="center"/>
      <protection locked="0"/>
    </xf>
    <xf numFmtId="0" fontId="7" fillId="14" borderId="4" xfId="0" applyFont="1" applyFill="1" applyBorder="1" applyAlignment="1" applyProtection="1">
      <alignment horizontal="center" vertical="center"/>
      <protection locked="0"/>
    </xf>
    <xf numFmtId="0" fontId="7" fillId="14" borderId="2" xfId="0" applyFont="1" applyFill="1" applyBorder="1" applyAlignment="1" applyProtection="1">
      <alignment horizontal="center" vertical="center" wrapText="1"/>
      <protection locked="0"/>
    </xf>
    <xf numFmtId="0" fontId="7" fillId="14" borderId="10" xfId="0" applyFont="1" applyFill="1" applyBorder="1" applyAlignment="1" applyProtection="1">
      <alignment horizontal="center" vertical="center" wrapText="1"/>
      <protection locked="0"/>
    </xf>
    <xf numFmtId="0" fontId="7" fillId="14" borderId="4" xfId="0" applyFont="1" applyFill="1" applyBorder="1" applyAlignment="1" applyProtection="1">
      <alignment horizontal="center" vertical="center" wrapText="1"/>
      <protection locked="0"/>
    </xf>
    <xf numFmtId="0" fontId="7" fillId="14" borderId="1" xfId="0" applyFont="1" applyFill="1" applyBorder="1" applyAlignment="1" applyProtection="1">
      <alignment horizontal="left" vertical="center" wrapText="1"/>
      <protection locked="0"/>
    </xf>
    <xf numFmtId="0" fontId="7" fillId="15" borderId="6" xfId="0" applyFont="1" applyFill="1" applyBorder="1" applyAlignment="1" applyProtection="1">
      <alignment horizontal="center" vertical="center"/>
      <protection locked="0"/>
    </xf>
    <xf numFmtId="0" fontId="7" fillId="15" borderId="7" xfId="0" applyFont="1" applyFill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left"/>
      <protection locked="0"/>
    </xf>
    <xf numFmtId="0" fontId="7" fillId="15" borderId="1" xfId="0" applyFont="1" applyFill="1" applyBorder="1" applyAlignment="1" applyProtection="1">
      <alignment horizontal="center" vertical="center"/>
      <protection locked="0" hidden="1"/>
    </xf>
    <xf numFmtId="0" fontId="7" fillId="15" borderId="2" xfId="0" applyFont="1" applyFill="1" applyBorder="1" applyAlignment="1" applyProtection="1">
      <alignment horizontal="center" vertical="center" wrapText="1"/>
      <protection locked="0"/>
    </xf>
    <xf numFmtId="0" fontId="7" fillId="15" borderId="10" xfId="0" applyFont="1" applyFill="1" applyBorder="1" applyAlignment="1" applyProtection="1">
      <alignment horizontal="center" vertical="center" wrapText="1"/>
      <protection locked="0"/>
    </xf>
    <xf numFmtId="0" fontId="7" fillId="15" borderId="4" xfId="0" applyFont="1" applyFill="1" applyBorder="1" applyAlignment="1" applyProtection="1">
      <alignment horizontal="center" vertical="center" wrapText="1"/>
      <protection locked="0"/>
    </xf>
    <xf numFmtId="0" fontId="7" fillId="15" borderId="9" xfId="0" applyFont="1" applyFill="1" applyBorder="1" applyAlignment="1" applyProtection="1">
      <alignment horizontal="center" vertical="center"/>
      <protection locked="0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9900FF"/>
      <color rgb="FFF5EBFF"/>
      <color rgb="FFFFEBEB"/>
      <color rgb="FFF9F3FF"/>
      <color rgb="FFFFE1E1"/>
      <color rgb="FFFEF9F4"/>
      <color rgb="FFEFFFEF"/>
      <color rgb="FFE5FFE5"/>
      <color rgb="FFEBFFEB"/>
      <color rgb="FFF0E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6"/>
  <sheetViews>
    <sheetView showGridLines="0" view="pageBreakPreview" zoomScaleNormal="100" zoomScaleSheetLayoutView="100" workbookViewId="0">
      <selection activeCell="B11" sqref="B11"/>
    </sheetView>
  </sheetViews>
  <sheetFormatPr defaultRowHeight="23.25" x14ac:dyDescent="0.5"/>
  <cols>
    <col min="1" max="1" width="71.7109375" style="2" customWidth="1"/>
    <col min="2" max="2" width="19.5703125" style="1" customWidth="1"/>
    <col min="3" max="3" width="17" style="1" hidden="1" customWidth="1"/>
    <col min="4" max="4" width="0.7109375" style="1" customWidth="1"/>
    <col min="5" max="5" width="2.28515625" style="1" customWidth="1"/>
    <col min="6" max="9" width="9.140625" style="1"/>
    <col min="10" max="10" width="13.28515625" style="1" customWidth="1"/>
    <col min="11" max="16384" width="9.140625" style="1"/>
  </cols>
  <sheetData>
    <row r="1" spans="1:10" ht="24.75" customHeight="1" x14ac:dyDescent="0.5">
      <c r="A1" s="71" t="s">
        <v>36</v>
      </c>
      <c r="B1" s="71"/>
      <c r="F1" s="74" t="s">
        <v>29</v>
      </c>
      <c r="G1" s="75"/>
      <c r="H1" s="75"/>
      <c r="I1" s="75"/>
      <c r="J1" s="75"/>
    </row>
    <row r="2" spans="1:10" ht="21.75" customHeight="1" x14ac:dyDescent="0.5">
      <c r="A2" s="71" t="s">
        <v>61</v>
      </c>
      <c r="B2" s="71"/>
      <c r="F2" s="76" t="s">
        <v>33</v>
      </c>
      <c r="G2" s="78"/>
      <c r="H2" s="78"/>
      <c r="I2" s="78"/>
      <c r="J2" s="78"/>
    </row>
    <row r="3" spans="1:10" ht="22.5" customHeight="1" x14ac:dyDescent="0.5">
      <c r="A3" s="81" t="s">
        <v>59</v>
      </c>
      <c r="B3" s="81"/>
      <c r="F3" s="76" t="s">
        <v>30</v>
      </c>
      <c r="G3" s="77"/>
      <c r="H3" s="77"/>
      <c r="I3" s="77"/>
      <c r="J3" s="77"/>
    </row>
    <row r="4" spans="1:10" ht="25.5" customHeight="1" x14ac:dyDescent="0.5">
      <c r="A4" s="60" t="s">
        <v>34</v>
      </c>
      <c r="B4" s="60" t="s">
        <v>35</v>
      </c>
      <c r="F4" s="69" t="s">
        <v>31</v>
      </c>
      <c r="G4" s="70"/>
      <c r="H4" s="70"/>
      <c r="I4" s="70"/>
      <c r="J4" s="70"/>
    </row>
    <row r="5" spans="1:10" ht="21.75" customHeight="1" x14ac:dyDescent="0.5">
      <c r="A5" s="72" t="s">
        <v>8</v>
      </c>
      <c r="B5" s="73"/>
      <c r="C5" s="14"/>
      <c r="D5" s="14"/>
      <c r="E5" s="14"/>
      <c r="F5" s="69" t="s">
        <v>32</v>
      </c>
      <c r="G5" s="70"/>
      <c r="H5" s="70"/>
      <c r="I5" s="70"/>
      <c r="J5" s="70"/>
    </row>
    <row r="6" spans="1:10" ht="23.25" customHeight="1" x14ac:dyDescent="0.5">
      <c r="A6" s="33" t="s">
        <v>43</v>
      </c>
      <c r="B6" s="39"/>
      <c r="F6" s="20"/>
      <c r="G6" s="19"/>
      <c r="H6" s="19"/>
      <c r="I6" s="19"/>
      <c r="J6" s="19"/>
    </row>
    <row r="7" spans="1:10" s="10" customFormat="1" ht="23.25" customHeight="1" x14ac:dyDescent="0.5">
      <c r="A7" s="41" t="s">
        <v>38</v>
      </c>
      <c r="B7" s="50" t="str">
        <f>IF(B6&gt;=5,"ผ่านการประเมิน",IF(B6&lt;=5,"ไม่ผ่านการประเมิน"))</f>
        <v>ไม่ผ่านการประเมิน</v>
      </c>
      <c r="C7" s="15"/>
      <c r="D7" s="15"/>
      <c r="E7" s="15"/>
      <c r="F7" s="20"/>
      <c r="G7" s="19"/>
      <c r="H7" s="19"/>
      <c r="I7" s="19"/>
      <c r="J7" s="19"/>
    </row>
    <row r="8" spans="1:10" s="11" customFormat="1" ht="21" customHeight="1" x14ac:dyDescent="0.5">
      <c r="A8" s="79" t="s">
        <v>9</v>
      </c>
      <c r="B8" s="80"/>
      <c r="C8" s="14"/>
      <c r="D8" s="14"/>
      <c r="E8" s="14"/>
    </row>
    <row r="9" spans="1:10" ht="22.5" customHeight="1" x14ac:dyDescent="0.5">
      <c r="A9" s="33" t="s">
        <v>10</v>
      </c>
      <c r="B9" s="30"/>
    </row>
    <row r="10" spans="1:10" ht="23.25" customHeight="1" x14ac:dyDescent="0.5">
      <c r="A10" s="33" t="s">
        <v>11</v>
      </c>
      <c r="B10" s="30"/>
    </row>
    <row r="11" spans="1:10" s="10" customFormat="1" ht="24" customHeight="1" x14ac:dyDescent="0.5">
      <c r="A11" s="34" t="s">
        <v>44</v>
      </c>
      <c r="B11" s="22" t="e">
        <f>AVERAGE(B9:B10)</f>
        <v>#DIV/0!</v>
      </c>
      <c r="C11" s="15"/>
      <c r="D11" s="15"/>
      <c r="E11" s="15"/>
      <c r="J11" s="29"/>
    </row>
    <row r="12" spans="1:10" s="11" customFormat="1" x14ac:dyDescent="0.5">
      <c r="A12" s="72" t="s">
        <v>12</v>
      </c>
      <c r="B12" s="73"/>
      <c r="C12" s="14"/>
      <c r="D12" s="14"/>
      <c r="E12" s="14"/>
    </row>
    <row r="13" spans="1:10" ht="24" x14ac:dyDescent="0.5">
      <c r="A13" s="35" t="s">
        <v>13</v>
      </c>
      <c r="B13" s="30"/>
    </row>
    <row r="14" spans="1:10" ht="24" x14ac:dyDescent="0.5">
      <c r="A14" s="35" t="s">
        <v>14</v>
      </c>
      <c r="B14" s="30"/>
    </row>
    <row r="15" spans="1:10" ht="24" x14ac:dyDescent="0.5">
      <c r="A15" s="35" t="s">
        <v>15</v>
      </c>
      <c r="B15" s="30"/>
    </row>
    <row r="16" spans="1:10" s="10" customFormat="1" ht="24" x14ac:dyDescent="0.5">
      <c r="A16" s="41" t="s">
        <v>6</v>
      </c>
      <c r="B16" s="42" t="e">
        <f>AVERAGE(B13:B15)</f>
        <v>#DIV/0!</v>
      </c>
      <c r="C16" s="15"/>
      <c r="D16" s="15"/>
      <c r="E16" s="15"/>
    </row>
    <row r="17" spans="1:7" s="11" customFormat="1" ht="21.75" customHeight="1" x14ac:dyDescent="0.5">
      <c r="A17" s="79" t="s">
        <v>37</v>
      </c>
      <c r="B17" s="80"/>
      <c r="C17" s="14"/>
      <c r="D17" s="14"/>
      <c r="E17" s="14"/>
    </row>
    <row r="18" spans="1:7" ht="23.25" customHeight="1" x14ac:dyDescent="0.5">
      <c r="A18" s="36" t="s">
        <v>16</v>
      </c>
      <c r="B18" s="30"/>
    </row>
    <row r="19" spans="1:7" s="13" customFormat="1" ht="22.5" customHeight="1" x14ac:dyDescent="0.5">
      <c r="A19" s="37" t="s">
        <v>17</v>
      </c>
      <c r="B19" s="31"/>
    </row>
    <row r="20" spans="1:7" ht="25.5" customHeight="1" x14ac:dyDescent="0.5">
      <c r="A20" s="38" t="s">
        <v>18</v>
      </c>
      <c r="B20" s="30"/>
    </row>
    <row r="21" spans="1:7" ht="23.25" customHeight="1" x14ac:dyDescent="0.5">
      <c r="A21" s="34" t="s">
        <v>28</v>
      </c>
      <c r="B21" s="22" t="e">
        <f>AVERAGE(B18:B20)</f>
        <v>#DIV/0!</v>
      </c>
      <c r="C21" s="11"/>
      <c r="D21" s="11"/>
      <c r="E21" s="11"/>
    </row>
    <row r="22" spans="1:7" s="10" customFormat="1" ht="22.5" customHeight="1" x14ac:dyDescent="0.5">
      <c r="A22" s="72" t="s">
        <v>19</v>
      </c>
      <c r="B22" s="73"/>
      <c r="C22" s="14"/>
      <c r="D22" s="14"/>
      <c r="E22" s="14"/>
    </row>
    <row r="23" spans="1:7" s="11" customFormat="1" ht="24" customHeight="1" x14ac:dyDescent="0.5">
      <c r="A23" s="32" t="s">
        <v>20</v>
      </c>
      <c r="B23" s="30"/>
      <c r="C23" s="13"/>
      <c r="D23" s="13"/>
      <c r="E23" s="13"/>
    </row>
    <row r="24" spans="1:7" ht="24" x14ac:dyDescent="0.5">
      <c r="A24" s="32" t="s">
        <v>21</v>
      </c>
      <c r="B24" s="30"/>
    </row>
    <row r="25" spans="1:7" ht="24" x14ac:dyDescent="0.5">
      <c r="A25" s="32" t="s">
        <v>22</v>
      </c>
      <c r="B25" s="30"/>
    </row>
    <row r="26" spans="1:7" ht="24" x14ac:dyDescent="0.5">
      <c r="A26" s="32" t="s">
        <v>23</v>
      </c>
      <c r="B26" s="30"/>
    </row>
    <row r="27" spans="1:7" ht="23.25" customHeight="1" x14ac:dyDescent="0.55000000000000004">
      <c r="A27" s="43" t="s">
        <v>7</v>
      </c>
      <c r="B27" s="44" t="e">
        <f>AVERAGE(B23:B26)</f>
        <v>#DIV/0!</v>
      </c>
      <c r="C27" s="11"/>
      <c r="D27" s="11"/>
      <c r="E27" s="11"/>
    </row>
    <row r="28" spans="1:7" ht="21.75" customHeight="1" x14ac:dyDescent="0.5">
      <c r="A28" s="79" t="s">
        <v>24</v>
      </c>
      <c r="B28" s="80"/>
      <c r="C28" s="14"/>
      <c r="D28" s="14"/>
      <c r="E28" s="14"/>
    </row>
    <row r="29" spans="1:7" ht="24" x14ac:dyDescent="0.5">
      <c r="A29" s="32" t="s">
        <v>25</v>
      </c>
      <c r="B29" s="30"/>
    </row>
    <row r="30" spans="1:7" ht="21.75" customHeight="1" x14ac:dyDescent="0.5">
      <c r="A30" s="34" t="s">
        <v>26</v>
      </c>
      <c r="B30" s="23" t="e">
        <f>AVERAGE(B29)</f>
        <v>#DIV/0!</v>
      </c>
      <c r="C30" s="11"/>
      <c r="D30" s="11"/>
      <c r="E30" s="11"/>
    </row>
    <row r="31" spans="1:7" ht="24" customHeight="1" x14ac:dyDescent="0.5">
      <c r="A31" s="45" t="s">
        <v>27</v>
      </c>
      <c r="B31" s="48" t="e">
        <f>AVERAGE(B9:B10,B13:B15,B18:B20,B23:B26,B29)</f>
        <v>#DIV/0!</v>
      </c>
      <c r="C31" s="11"/>
      <c r="D31" s="11"/>
      <c r="E31" s="11"/>
      <c r="G31" s="17"/>
    </row>
    <row r="32" spans="1:7" s="10" customFormat="1" ht="25.5" customHeight="1" x14ac:dyDescent="0.5">
      <c r="A32" s="46" t="s">
        <v>4</v>
      </c>
      <c r="B32" s="47" t="e">
        <f>IF(B31&gt;=4.01,"ระดับคุณภาพดีมาก",IF(B31&gt;=3.01,"ระดับคุณภาพดี",IF(B31&gt;=2.01,"ระดับคุณภาพปานกลาง",IF(B31&gt;=0.01,"ระดับคุณภาพน้อย"))))</f>
        <v>#DIV/0!</v>
      </c>
      <c r="C32" s="16"/>
      <c r="D32" s="16"/>
      <c r="E32" s="16"/>
    </row>
    <row r="33" spans="1:5" s="12" customFormat="1" ht="28.5" customHeight="1" x14ac:dyDescent="0.6">
      <c r="A33" s="18"/>
      <c r="B33" s="21"/>
      <c r="C33" s="13"/>
      <c r="D33" s="13"/>
      <c r="E33" s="13"/>
    </row>
    <row r="34" spans="1:5" x14ac:dyDescent="0.5">
      <c r="A34" s="7"/>
      <c r="B34" s="7"/>
    </row>
    <row r="54" spans="3:5" x14ac:dyDescent="0.5">
      <c r="D54" s="4"/>
    </row>
    <row r="56" spans="3:5" x14ac:dyDescent="0.5">
      <c r="C56" s="7"/>
      <c r="D56" s="7"/>
      <c r="E56" s="7"/>
    </row>
  </sheetData>
  <sheetProtection algorithmName="SHA-512" hashValue="ji4GS1d8re64sWc0qBhqlhWSfxpN6/LM2BwOu8sjW+CH2kfq0fVxUpeGvJU3ckwcuvAOBOn9ljOrznUjKK09Rg==" saltValue="qr/bGRi///5c3LU/4pZZxA==" spinCount="100000" sheet="1" objects="1" scenarios="1"/>
  <mergeCells count="14">
    <mergeCell ref="A28:B28"/>
    <mergeCell ref="A3:B3"/>
    <mergeCell ref="A8:B8"/>
    <mergeCell ref="A12:B12"/>
    <mergeCell ref="A17:B17"/>
    <mergeCell ref="A22:B22"/>
    <mergeCell ref="F4:J4"/>
    <mergeCell ref="A2:B2"/>
    <mergeCell ref="A5:B5"/>
    <mergeCell ref="F1:J1"/>
    <mergeCell ref="F3:J3"/>
    <mergeCell ref="F5:J5"/>
    <mergeCell ref="A1:B1"/>
    <mergeCell ref="F2:J2"/>
  </mergeCells>
  <phoneticPr fontId="2" type="noConversion"/>
  <pageMargins left="0.74803149606299213" right="0.35433070866141736" top="0.78740157480314965" bottom="0.47244094488188981" header="0.51181102362204722" footer="0.51181102362204722"/>
  <pageSetup paperSize="9" scale="99" orientation="portrait" verticalDpi="300" r:id="rId1"/>
  <headerFooter alignWithMargins="0"/>
  <ignoredErrors>
    <ignoredError sqref="B32" evalError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showGridLines="0" tabSelected="1" zoomScale="145" zoomScaleNormal="145" zoomScaleSheetLayoutView="100" workbookViewId="0">
      <selection activeCell="B6" sqref="B6:G6"/>
    </sheetView>
  </sheetViews>
  <sheetFormatPr defaultRowHeight="23.25" x14ac:dyDescent="0.5"/>
  <cols>
    <col min="1" max="1" width="51.140625" style="1" customWidth="1"/>
    <col min="2" max="2" width="13.140625" style="1" customWidth="1"/>
    <col min="3" max="3" width="9.140625" style="1" customWidth="1"/>
    <col min="4" max="4" width="14.42578125" style="1" customWidth="1"/>
    <col min="5" max="5" width="14.140625" style="1" customWidth="1"/>
    <col min="6" max="6" width="14" style="1" customWidth="1"/>
    <col min="7" max="7" width="13.28515625" style="1" customWidth="1"/>
    <col min="8" max="8" width="30.7109375" style="1" customWidth="1"/>
    <col min="9" max="9" width="11.42578125" style="1" customWidth="1"/>
    <col min="10" max="10" width="10" style="1" customWidth="1"/>
    <col min="11" max="11" width="12.42578125" style="1" customWidth="1"/>
    <col min="12" max="12" width="10.85546875" style="1" customWidth="1"/>
    <col min="13" max="13" width="12.28515625" style="1" customWidth="1"/>
    <col min="14" max="14" width="10.140625" style="1" customWidth="1"/>
    <col min="15" max="16384" width="9.140625" style="1"/>
  </cols>
  <sheetData>
    <row r="1" spans="1:10" ht="27.75" x14ac:dyDescent="0.65">
      <c r="A1" s="87" t="s">
        <v>58</v>
      </c>
      <c r="B1" s="87"/>
      <c r="C1" s="87"/>
      <c r="D1" s="87"/>
      <c r="E1" s="87"/>
      <c r="F1" s="87"/>
      <c r="G1" s="87"/>
      <c r="H1" s="87"/>
    </row>
    <row r="2" spans="1:10" ht="23.25" customHeight="1" x14ac:dyDescent="0.5">
      <c r="A2" s="92" t="s">
        <v>48</v>
      </c>
      <c r="B2" s="92"/>
      <c r="C2" s="92"/>
      <c r="D2" s="92"/>
      <c r="E2" s="92"/>
      <c r="F2" s="92"/>
      <c r="G2" s="92"/>
      <c r="H2" s="92"/>
    </row>
    <row r="3" spans="1:10" s="13" customFormat="1" ht="26.25" customHeight="1" x14ac:dyDescent="0.5">
      <c r="A3" s="90" t="s">
        <v>54</v>
      </c>
      <c r="B3" s="98" t="s">
        <v>39</v>
      </c>
      <c r="C3" s="101" t="s">
        <v>40</v>
      </c>
      <c r="D3" s="84" t="s">
        <v>45</v>
      </c>
      <c r="E3" s="85"/>
      <c r="F3" s="85"/>
      <c r="G3" s="86"/>
      <c r="H3" s="61" t="s">
        <v>4</v>
      </c>
    </row>
    <row r="4" spans="1:10" s="13" customFormat="1" ht="47.25" customHeight="1" x14ac:dyDescent="0.5">
      <c r="A4" s="90"/>
      <c r="B4" s="99"/>
      <c r="C4" s="102"/>
      <c r="D4" s="82" t="s">
        <v>0</v>
      </c>
      <c r="E4" s="82" t="s">
        <v>1</v>
      </c>
      <c r="F4" s="82" t="s">
        <v>2</v>
      </c>
      <c r="G4" s="82" t="s">
        <v>41</v>
      </c>
      <c r="H4" s="91" t="s">
        <v>46</v>
      </c>
    </row>
    <row r="5" spans="1:10" s="13" customFormat="1" ht="45" customHeight="1" x14ac:dyDescent="0.5">
      <c r="A5" s="90"/>
      <c r="B5" s="100"/>
      <c r="C5" s="103"/>
      <c r="D5" s="83"/>
      <c r="E5" s="83"/>
      <c r="F5" s="83"/>
      <c r="G5" s="83"/>
      <c r="H5" s="91"/>
    </row>
    <row r="6" spans="1:10" ht="25.5" customHeight="1" x14ac:dyDescent="0.5">
      <c r="A6" s="62" t="s">
        <v>8</v>
      </c>
      <c r="B6" s="93" t="str">
        <f>IF(ต.1!B6&gt;=3,"ผ่านการประเมิน",IF(ต.1!B6&lt;=3,"ไม่ผ่านการประเมิน"))</f>
        <v>ไม่ผ่านการประเมิน</v>
      </c>
      <c r="C6" s="94"/>
      <c r="D6" s="94"/>
      <c r="E6" s="94"/>
      <c r="F6" s="94"/>
      <c r="G6" s="95"/>
      <c r="H6" s="26" t="str">
        <f>IF(ต.1!B6&gt;=3,"หลักสูตรได้มาตรฐาน",IF(ต.1!B6&lt;=3,"หลักสูตรไม่ได้มาตรฐาน"))</f>
        <v>หลักสูตรไม่ได้มาตรฐาน</v>
      </c>
    </row>
    <row r="7" spans="1:10" ht="25.5" customHeight="1" x14ac:dyDescent="0.5">
      <c r="A7" s="63" t="s">
        <v>9</v>
      </c>
      <c r="B7" s="96" t="s">
        <v>42</v>
      </c>
      <c r="C7" s="27">
        <v>2</v>
      </c>
      <c r="D7" s="24" t="s">
        <v>5</v>
      </c>
      <c r="E7" s="25" t="s">
        <v>5</v>
      </c>
      <c r="F7" s="40" t="e">
        <f>AVERAGE(ต.1!B9,ต.1!B10)</f>
        <v>#DIV/0!</v>
      </c>
      <c r="G7" s="28" t="e">
        <f>AVERAGE(ต.1!B9,ต.1!B10)</f>
        <v>#DIV/0!</v>
      </c>
      <c r="H7" s="26" t="e">
        <f t="shared" ref="H7:H12" si="0">IF(G7&gt;=4.01,"ระดับคุณภาพดีมาก",IF(G7&gt;=3.01,"ระดับคุณภาพดี",IF(G7&gt;=2.01,"ระดับคุณภาพปานกลาง",IF(G7&gt;=0.01,"ระดับคุณภาพน้อย"))))</f>
        <v>#DIV/0!</v>
      </c>
    </row>
    <row r="8" spans="1:10" ht="25.5" customHeight="1" x14ac:dyDescent="0.5">
      <c r="A8" s="63" t="s">
        <v>12</v>
      </c>
      <c r="B8" s="97"/>
      <c r="C8" s="27">
        <v>3</v>
      </c>
      <c r="D8" s="24" t="s">
        <v>5</v>
      </c>
      <c r="E8" s="25" t="e">
        <f>AVERAGE(ต.1!B13,ต.1!B14)</f>
        <v>#DIV/0!</v>
      </c>
      <c r="F8" s="25" t="e">
        <f>AVERAGE(ต.1!B15)</f>
        <v>#DIV/0!</v>
      </c>
      <c r="G8" s="28" t="e">
        <f>AVERAGE(ต.1!B13,ต.1!B14,ต.1!B15)</f>
        <v>#DIV/0!</v>
      </c>
      <c r="H8" s="26" t="e">
        <f t="shared" si="0"/>
        <v>#DIV/0!</v>
      </c>
    </row>
    <row r="9" spans="1:10" ht="25.5" customHeight="1" x14ac:dyDescent="0.5">
      <c r="A9" s="63" t="s">
        <v>55</v>
      </c>
      <c r="B9" s="97"/>
      <c r="C9" s="27">
        <v>3</v>
      </c>
      <c r="D9" s="25" t="e">
        <f>AVERAGE(ต.1!B19)</f>
        <v>#DIV/0!</v>
      </c>
      <c r="E9" s="25" t="e">
        <f>AVERAGE(ต.1!B18)</f>
        <v>#DIV/0!</v>
      </c>
      <c r="F9" s="25" t="e">
        <f>AVERAGE(ต.1!B20)</f>
        <v>#DIV/0!</v>
      </c>
      <c r="G9" s="28" t="e">
        <f>AVERAGE(ต.1!B18,ต.1!B19,ต.1!B20)</f>
        <v>#DIV/0!</v>
      </c>
      <c r="H9" s="26" t="e">
        <f t="shared" si="0"/>
        <v>#DIV/0!</v>
      </c>
    </row>
    <row r="10" spans="1:10" ht="23.25" customHeight="1" x14ac:dyDescent="0.5">
      <c r="A10" s="64" t="s">
        <v>56</v>
      </c>
      <c r="B10" s="97"/>
      <c r="C10" s="27">
        <v>4</v>
      </c>
      <c r="D10" s="24" t="s">
        <v>5</v>
      </c>
      <c r="E10" s="25" t="e">
        <f>AVERAGE(ต.1!B23,ต.1!B24,ต.1!B25)</f>
        <v>#DIV/0!</v>
      </c>
      <c r="F10" s="25" t="e">
        <f>AVERAGE(ต.1!B26)</f>
        <v>#DIV/0!</v>
      </c>
      <c r="G10" s="28" t="e">
        <f>AVERAGE(ต.1!B23,ต.1!B24,ต.1!B25,ต.1!B26)</f>
        <v>#DIV/0!</v>
      </c>
      <c r="H10" s="26" t="e">
        <f t="shared" si="0"/>
        <v>#DIV/0!</v>
      </c>
    </row>
    <row r="11" spans="1:10" ht="24.75" customHeight="1" x14ac:dyDescent="0.5">
      <c r="A11" s="63" t="s">
        <v>24</v>
      </c>
      <c r="B11" s="97"/>
      <c r="C11" s="27">
        <v>1</v>
      </c>
      <c r="D11" s="24" t="s">
        <v>5</v>
      </c>
      <c r="E11" s="25" t="e">
        <f>AVERAGE(ต.1!B29)</f>
        <v>#DIV/0!</v>
      </c>
      <c r="F11" s="27" t="s">
        <v>5</v>
      </c>
      <c r="G11" s="28" t="e">
        <f>AVERAGE(ต.1!B29)</f>
        <v>#DIV/0!</v>
      </c>
      <c r="H11" s="26" t="e">
        <f t="shared" si="0"/>
        <v>#DIV/0!</v>
      </c>
    </row>
    <row r="12" spans="1:10" ht="26.25" customHeight="1" x14ac:dyDescent="0.5">
      <c r="A12" s="65" t="s">
        <v>3</v>
      </c>
      <c r="B12" s="51"/>
      <c r="C12" s="52">
        <f>SUM(C7:C11)</f>
        <v>13</v>
      </c>
      <c r="D12" s="53" t="e">
        <f>AVERAGE(ต.1!B19)</f>
        <v>#DIV/0!</v>
      </c>
      <c r="E12" s="53" t="e">
        <f>AVERAGE(ต.1!B13,ต.1!B14,ต.1!B18,ต.1!B23,ต.1!B24,ต.1!B25,ต.1!B29)</f>
        <v>#DIV/0!</v>
      </c>
      <c r="F12" s="53" t="e">
        <f>AVERAGE(ต.1!B9,ต.1!B10,ต.1!B15,ต.1!B20,ต.1!B26)</f>
        <v>#DIV/0!</v>
      </c>
      <c r="G12" s="54" t="e">
        <f>AVERAGE(ต.1!B9:'ต.1'!B10,ต.1!B13:'ต.1'!B15,ต.1!B18:'ต.1'!B20,ต.1!B23:'ต.1'!B26,ต.1!B29)</f>
        <v>#DIV/0!</v>
      </c>
      <c r="H12" s="49" t="e">
        <f t="shared" si="0"/>
        <v>#DIV/0!</v>
      </c>
    </row>
    <row r="13" spans="1:10" ht="48" customHeight="1" x14ac:dyDescent="0.5">
      <c r="A13" s="84" t="s">
        <v>4</v>
      </c>
      <c r="B13" s="85"/>
      <c r="C13" s="86"/>
      <c r="D13" s="55" t="e">
        <f>IF(D12&gt;=4.01,"ระดับคุณภาพดีมาก",IF(D12&gt;=3.01,"ระดับคุณภาพดี",IF(D12&gt;=2.01,"ระดับคุณภาพปานกลาง",IF(D12&gt;=0.01,"ระดับคุณภาพน้อย"))))</f>
        <v>#DIV/0!</v>
      </c>
      <c r="E13" s="55" t="e">
        <f>IF(E12&gt;=4.01,"ระดับคุณภาพดีมาก",IF(E12&gt;=3.01,"ระดับคุณภาพดี",IF(E12&gt;=2.01,"ระดับคุณภาพปานกลาง",IF(E12&gt;=0.01,"ระดับคุณภาพน้อย"))))</f>
        <v>#DIV/0!</v>
      </c>
      <c r="F13" s="55" t="e">
        <f>IF(F12&gt;=4.01,"ระดับคุณภาพดีมาก",IF(F12&gt;=3.01,"ระดับคุณภาพดี",IF(F12&gt;=2.01,"ระดับคุณภาพปานกลาง",IF(F12&gt;=0.01,"ระดับคุณภาพน้อย"))))</f>
        <v>#DIV/0!</v>
      </c>
      <c r="G13" s="88"/>
      <c r="H13" s="89"/>
    </row>
    <row r="14" spans="1:10" ht="24" x14ac:dyDescent="0.55000000000000004">
      <c r="A14" s="8"/>
      <c r="B14" s="8"/>
      <c r="C14" s="8"/>
      <c r="D14" s="8"/>
      <c r="E14" s="8"/>
      <c r="F14" s="8"/>
      <c r="G14" s="9"/>
      <c r="H14" s="3"/>
    </row>
    <row r="15" spans="1:10" ht="29.25" x14ac:dyDescent="0.6">
      <c r="A15" s="6"/>
      <c r="B15" s="6"/>
      <c r="G15" s="3"/>
    </row>
    <row r="16" spans="1:10" ht="29.25" x14ac:dyDescent="0.6">
      <c r="A16" s="6"/>
      <c r="B16" s="6"/>
      <c r="G16" s="3"/>
      <c r="J16" s="5"/>
    </row>
    <row r="17" spans="8:8" x14ac:dyDescent="0.5">
      <c r="H17" s="3"/>
    </row>
    <row r="22" spans="8:8" ht="24.75" customHeight="1" x14ac:dyDescent="0.5"/>
    <row r="32" spans="8:8" x14ac:dyDescent="0.5">
      <c r="H32" s="3"/>
    </row>
    <row r="34" spans="9:9" ht="37.5" customHeight="1" x14ac:dyDescent="0.5">
      <c r="I34" s="3"/>
    </row>
  </sheetData>
  <sheetProtection algorithmName="SHA-512" hashValue="ffe6LeEpl1HJxRlc810eX1jywQAJbzepiHz6GQ5+CfHd7Bfe0Cp6bX5ModoalPrNgoRepVyEj1yAISHA6p2Y1Q==" saltValue="fTnCoym1kruGHdBJ4hdIcA==" spinCount="100000" sheet="1" objects="1" scenarios="1"/>
  <protectedRanges>
    <protectedRange password="CC3D" sqref="H6" name="ช่วง1_2"/>
  </protectedRanges>
  <mergeCells count="15">
    <mergeCell ref="G4:G5"/>
    <mergeCell ref="D3:G3"/>
    <mergeCell ref="A1:H1"/>
    <mergeCell ref="G13:H13"/>
    <mergeCell ref="A3:A5"/>
    <mergeCell ref="A13:C13"/>
    <mergeCell ref="H4:H5"/>
    <mergeCell ref="A2:H2"/>
    <mergeCell ref="B6:G6"/>
    <mergeCell ref="B7:B11"/>
    <mergeCell ref="B3:B5"/>
    <mergeCell ref="C3:C5"/>
    <mergeCell ref="D4:D5"/>
    <mergeCell ref="E4:E5"/>
    <mergeCell ref="F4:F5"/>
  </mergeCells>
  <phoneticPr fontId="2" type="noConversion"/>
  <pageMargins left="0.43307086614173229" right="0.23622047244094491" top="0.74803149606299213" bottom="0.74803149606299213" header="0.31496062992125984" footer="0.31496062992125984"/>
  <pageSetup paperSize="9" scale="89" orientation="landscape" verticalDpi="300" r:id="rId1"/>
  <headerFooter alignWithMargins="0"/>
  <rowBreaks count="1" manualBreakCount="1">
    <brk id="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showGridLines="0" zoomScale="145" zoomScaleNormal="145" zoomScaleSheetLayoutView="100" workbookViewId="0">
      <selection activeCell="D10" sqref="D10"/>
    </sheetView>
  </sheetViews>
  <sheetFormatPr defaultRowHeight="23.25" x14ac:dyDescent="0.5"/>
  <cols>
    <col min="1" max="1" width="41.7109375" style="1" customWidth="1"/>
    <col min="2" max="2" width="9.7109375" style="1" customWidth="1"/>
    <col min="3" max="3" width="15.140625" style="1" customWidth="1"/>
    <col min="4" max="5" width="14.7109375" style="1" customWidth="1"/>
    <col min="6" max="6" width="14.5703125" style="1" customWidth="1"/>
    <col min="7" max="7" width="40.85546875" style="1" customWidth="1"/>
    <col min="8" max="8" width="11.42578125" style="1" customWidth="1"/>
    <col min="9" max="9" width="10" style="1" customWidth="1"/>
    <col min="10" max="10" width="12.42578125" style="1" customWidth="1"/>
    <col min="11" max="11" width="10.85546875" style="1" customWidth="1"/>
    <col min="12" max="12" width="12.28515625" style="1" customWidth="1"/>
    <col min="13" max="13" width="10.140625" style="1" customWidth="1"/>
    <col min="14" max="16384" width="9.140625" style="1"/>
  </cols>
  <sheetData>
    <row r="1" spans="1:9" ht="27.75" x14ac:dyDescent="0.65">
      <c r="A1" s="87" t="s">
        <v>60</v>
      </c>
      <c r="B1" s="87"/>
      <c r="C1" s="87"/>
      <c r="D1" s="87"/>
      <c r="E1" s="87"/>
      <c r="F1" s="87"/>
      <c r="G1" s="87"/>
    </row>
    <row r="2" spans="1:9" ht="23.25" customHeight="1" x14ac:dyDescent="0.65">
      <c r="A2" s="107" t="s">
        <v>47</v>
      </c>
      <c r="B2" s="107"/>
      <c r="C2" s="107"/>
      <c r="D2" s="107"/>
      <c r="E2" s="107"/>
      <c r="F2" s="107"/>
      <c r="G2" s="107"/>
    </row>
    <row r="3" spans="1:9" s="13" customFormat="1" ht="26.25" customHeight="1" x14ac:dyDescent="0.5">
      <c r="A3" s="108" t="s">
        <v>49</v>
      </c>
      <c r="B3" s="109" t="s">
        <v>40</v>
      </c>
      <c r="C3" s="105" t="s">
        <v>45</v>
      </c>
      <c r="D3" s="112"/>
      <c r="E3" s="112"/>
      <c r="F3" s="106"/>
      <c r="G3" s="66" t="s">
        <v>4</v>
      </c>
    </row>
    <row r="4" spans="1:9" s="13" customFormat="1" ht="47.25" customHeight="1" x14ac:dyDescent="0.5">
      <c r="A4" s="108"/>
      <c r="B4" s="110"/>
      <c r="C4" s="98" t="s">
        <v>0</v>
      </c>
      <c r="D4" s="98" t="s">
        <v>1</v>
      </c>
      <c r="E4" s="98" t="s">
        <v>2</v>
      </c>
      <c r="F4" s="98" t="s">
        <v>41</v>
      </c>
      <c r="G4" s="104" t="s">
        <v>46</v>
      </c>
    </row>
    <row r="5" spans="1:9" s="13" customFormat="1" ht="49.5" customHeight="1" x14ac:dyDescent="0.5">
      <c r="A5" s="108"/>
      <c r="B5" s="111"/>
      <c r="C5" s="100"/>
      <c r="D5" s="100"/>
      <c r="E5" s="100"/>
      <c r="F5" s="100"/>
      <c r="G5" s="104"/>
    </row>
    <row r="6" spans="1:9" ht="25.5" customHeight="1" x14ac:dyDescent="0.5">
      <c r="A6" s="67" t="s">
        <v>50</v>
      </c>
      <c r="B6" s="26">
        <v>9</v>
      </c>
      <c r="C6" s="24" t="s">
        <v>5</v>
      </c>
      <c r="D6" s="25" t="e">
        <f>AVERAGE(ต.1!B13,ต.1!B14,ต.1!B23,ต.1!B25,ต.1!B29)</f>
        <v>#DIV/0!</v>
      </c>
      <c r="E6" s="40" t="e">
        <f>AVERAGE(ต.1!B9,ต.1!B10,ต.1!B15,ต.1!B26)</f>
        <v>#DIV/0!</v>
      </c>
      <c r="F6" s="28" t="e">
        <f>AVERAGE(ต.1!B9,ต.1!B10,ต.1!B13,ต.1!B14,ต.1!B15,ต.1!B23,ต.1!B25,ต.1!B26,ต.1!B29)</f>
        <v>#DIV/0!</v>
      </c>
      <c r="G6" s="26" t="e">
        <f t="shared" ref="G6:G11" si="0">IF(F6&gt;=4.01,"ระดับคุณภาพดีมาก",IF(F6&gt;=3.01,"ระดับคุณภาพดี",IF(F6&gt;=2.01,"ระดับคุณภาพปานกลาง",IF(F6&gt;=0.01,"ระดับคุณภาพน้อย"))))</f>
        <v>#DIV/0!</v>
      </c>
    </row>
    <row r="7" spans="1:9" ht="25.5" customHeight="1" x14ac:dyDescent="0.5">
      <c r="A7" s="67" t="s">
        <v>51</v>
      </c>
      <c r="B7" s="59">
        <v>4</v>
      </c>
      <c r="C7" s="25" t="e">
        <f>AVERAGE(ต.1!B19)</f>
        <v>#DIV/0!</v>
      </c>
      <c r="D7" s="25" t="e">
        <f>AVERAGE(ต.1!B18,ต.1!B24)</f>
        <v>#DIV/0!</v>
      </c>
      <c r="E7" s="25" t="e">
        <f>AVERAGE(ต.1!B20)</f>
        <v>#DIV/0!</v>
      </c>
      <c r="F7" s="28" t="e">
        <f>AVERAGE(ต.1!B18,ต.1!B19,ต.1!B20,ต.1!B24)</f>
        <v>#DIV/0!</v>
      </c>
      <c r="G7" s="26" t="e">
        <f t="shared" si="0"/>
        <v>#DIV/0!</v>
      </c>
    </row>
    <row r="8" spans="1:9" ht="25.5" customHeight="1" x14ac:dyDescent="0.5">
      <c r="A8" s="67" t="s">
        <v>52</v>
      </c>
      <c r="B8" s="24" t="s">
        <v>5</v>
      </c>
      <c r="C8" s="24" t="s">
        <v>5</v>
      </c>
      <c r="D8" s="24" t="s">
        <v>5</v>
      </c>
      <c r="E8" s="24" t="s">
        <v>5</v>
      </c>
      <c r="F8" s="24" t="s">
        <v>5</v>
      </c>
      <c r="G8" s="24" t="s">
        <v>5</v>
      </c>
    </row>
    <row r="9" spans="1:9" ht="25.5" customHeight="1" x14ac:dyDescent="0.5">
      <c r="A9" s="67" t="s">
        <v>53</v>
      </c>
      <c r="B9" s="24" t="s">
        <v>5</v>
      </c>
      <c r="C9" s="24" t="s">
        <v>5</v>
      </c>
      <c r="D9" s="24" t="s">
        <v>5</v>
      </c>
      <c r="E9" s="24" t="s">
        <v>5</v>
      </c>
      <c r="F9" s="24" t="s">
        <v>5</v>
      </c>
      <c r="G9" s="24" t="s">
        <v>5</v>
      </c>
    </row>
    <row r="10" spans="1:9" ht="27" customHeight="1" x14ac:dyDescent="0.5">
      <c r="A10" s="67" t="s">
        <v>57</v>
      </c>
      <c r="B10" s="24" t="s">
        <v>5</v>
      </c>
      <c r="C10" s="24" t="s">
        <v>5</v>
      </c>
      <c r="D10" s="24" t="s">
        <v>5</v>
      </c>
      <c r="E10" s="24" t="s">
        <v>5</v>
      </c>
      <c r="F10" s="24" t="s">
        <v>5</v>
      </c>
      <c r="G10" s="24" t="s">
        <v>5</v>
      </c>
    </row>
    <row r="11" spans="1:9" ht="26.25" customHeight="1" x14ac:dyDescent="0.5">
      <c r="A11" s="68" t="s">
        <v>3</v>
      </c>
      <c r="B11" s="56">
        <f>SUM(B6:B10)</f>
        <v>13</v>
      </c>
      <c r="C11" s="57" t="e">
        <f>AVERAGE(ต.1!B19)</f>
        <v>#DIV/0!</v>
      </c>
      <c r="D11" s="57" t="e">
        <f>AVERAGE(ต.1!B13,ต.1!B14,ต.1!B18,ต.1!B23,ต.1!B24,ต.1!B25,ต.1!B29)</f>
        <v>#DIV/0!</v>
      </c>
      <c r="E11" s="57" t="e">
        <f>AVERAGE(ต.1!B9,ต.1!B10,ต.1!B15,ต.1!B20,ต.1!B26)</f>
        <v>#DIV/0!</v>
      </c>
      <c r="F11" s="58" t="e">
        <f>AVERAGE(ต.1!B9,ต.1!B10,ต.1!B13,ต.1!B14,ต.1!B15,ต.1!B18,ต.1!B19,ต.1!B20,ต.1!B23,ต.1!B24,ต.1!B25,ต.1!B26,ต.1!B29)</f>
        <v>#DIV/0!</v>
      </c>
      <c r="G11" s="55" t="e">
        <f t="shared" si="0"/>
        <v>#DIV/0!</v>
      </c>
    </row>
    <row r="12" spans="1:9" ht="48" customHeight="1" x14ac:dyDescent="0.5">
      <c r="A12" s="105" t="s">
        <v>4</v>
      </c>
      <c r="B12" s="106"/>
      <c r="C12" s="49" t="e">
        <f>IF(C11&gt;=4.01,"ระดับคุณภาพดีมาก",IF(C11&gt;=3.01,"ระดับคุณภาพดี",IF(C11&gt;=2.01,"ระดับคุณภาพปานกลาง",IF(C11&gt;=0.01,"ระดับคุณภาพน้อย"))))</f>
        <v>#DIV/0!</v>
      </c>
      <c r="D12" s="49" t="e">
        <f>IF(D11&gt;=4.01,"ระดับคุณภาพดีมาก",IF(D11&gt;=3.01,"ระดับคุณภาพดี",IF(D11&gt;=2.01,"ระดับคุณภาพปานกลาง",IF(D11&gt;=0.01,"ระดับคุณภาพน้อย"))))</f>
        <v>#DIV/0!</v>
      </c>
      <c r="E12" s="49" t="e">
        <f>IF(E11&gt;=4.01,"ระดับคุณภาพดีมาก",IF(E11&gt;=3.01,"ระดับคุณภาพดี",IF(E11&gt;=2.01,"ระดับคุณภาพปานกลาง",IF(E11&gt;=0.01,"ระดับคุณภาพน้อย"))))</f>
        <v>#DIV/0!</v>
      </c>
      <c r="F12" s="88"/>
      <c r="G12" s="89"/>
    </row>
    <row r="13" spans="1:9" ht="24" x14ac:dyDescent="0.55000000000000004">
      <c r="A13" s="8"/>
      <c r="B13" s="8"/>
      <c r="C13" s="8"/>
      <c r="D13" s="8"/>
      <c r="E13" s="8"/>
      <c r="F13" s="9"/>
      <c r="G13" s="3"/>
    </row>
    <row r="14" spans="1:9" ht="29.25" x14ac:dyDescent="0.6">
      <c r="A14" s="6"/>
      <c r="F14" s="3"/>
    </row>
    <row r="15" spans="1:9" ht="29.25" x14ac:dyDescent="0.6">
      <c r="A15" s="6"/>
      <c r="F15" s="3"/>
      <c r="I15" s="5"/>
    </row>
    <row r="16" spans="1:9" x14ac:dyDescent="0.5">
      <c r="G16" s="3"/>
    </row>
    <row r="21" spans="7:7" ht="24.75" customHeight="1" x14ac:dyDescent="0.5"/>
    <row r="31" spans="7:7" x14ac:dyDescent="0.5">
      <c r="G31" s="3"/>
    </row>
    <row r="33" spans="8:8" ht="37.5" customHeight="1" x14ac:dyDescent="0.5">
      <c r="H33" s="3"/>
    </row>
  </sheetData>
  <sheetProtection algorithmName="SHA-512" hashValue="zUwcp82u/YyRNCutSokSu+lbfnAnobrOWITjya5jY/rnwc5AsP0N+ZAi4n8Is3HqD6/CNlQO/+ln5rHFgxjHIw==" saltValue="SAlVSkpEBByKpzBhzc0LYg==" spinCount="100000" sheet="1" objects="1" scenarios="1"/>
  <mergeCells count="12">
    <mergeCell ref="G4:G5"/>
    <mergeCell ref="A12:B12"/>
    <mergeCell ref="F12:G12"/>
    <mergeCell ref="A1:G1"/>
    <mergeCell ref="A2:G2"/>
    <mergeCell ref="A3:A5"/>
    <mergeCell ref="B3:B5"/>
    <mergeCell ref="C3:F3"/>
    <mergeCell ref="C4:C5"/>
    <mergeCell ref="D4:D5"/>
    <mergeCell ref="E4:E5"/>
    <mergeCell ref="F4:F5"/>
  </mergeCells>
  <pageMargins left="0.62992125984251968" right="0.23622047244094491" top="0.74803149606299213" bottom="0.74803149606299213" header="0.31496062992125984" footer="0.31496062992125984"/>
  <pageSetup paperSize="9" scale="89" orientation="landscape" verticalDpi="300" r:id="rId1"/>
  <headerFooter alignWithMargins="0"/>
  <rowBreaks count="1" manualBreakCount="1">
    <brk id="14" max="16383" man="1"/>
  </rowBreaks>
  <ignoredErrors>
    <ignoredError sqref="E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ต.1</vt:lpstr>
      <vt:lpstr>ต.2</vt:lpstr>
      <vt:lpstr>ต.3</vt:lpstr>
      <vt:lpstr>ต.1!Print_Area</vt:lpstr>
    </vt:vector>
  </TitlesOfParts>
  <Company>iLLUSiON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User</cp:lastModifiedBy>
  <cp:lastPrinted>2023-06-15T09:56:53Z</cp:lastPrinted>
  <dcterms:created xsi:type="dcterms:W3CDTF">2009-02-20T04:25:21Z</dcterms:created>
  <dcterms:modified xsi:type="dcterms:W3CDTF">2023-06-15T12:14:53Z</dcterms:modified>
</cp:coreProperties>
</file>